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cuments\Borrador de Correcciones\"/>
    </mc:Choice>
  </mc:AlternateContent>
  <bookViews>
    <workbookView xWindow="0" yWindow="0" windowWidth="19200" windowHeight="6930"/>
  </bookViews>
  <sheets>
    <sheet name="PARA ORDENANZ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9" i="2" l="1"/>
  <c r="B118" i="2" s="1"/>
  <c r="B115" i="2" s="1"/>
  <c r="B116" i="2"/>
  <c r="B108" i="2"/>
  <c r="B107" i="2" s="1"/>
  <c r="B106" i="2" s="1"/>
  <c r="B102" i="2"/>
  <c r="B99" i="2"/>
  <c r="B96" i="2"/>
  <c r="B92" i="2"/>
  <c r="B88" i="2"/>
  <c r="B80" i="2"/>
  <c r="B77" i="2" s="1"/>
  <c r="B78" i="2"/>
  <c r="B75" i="2"/>
  <c r="B25" i="2"/>
  <c r="B23" i="2"/>
  <c r="B22" i="2" s="1"/>
  <c r="B17" i="2"/>
  <c r="B14" i="2"/>
  <c r="B10" i="2"/>
  <c r="B8" i="2"/>
  <c r="B6" i="2"/>
  <c r="B5" i="2" s="1"/>
  <c r="B2" i="2" l="1"/>
  <c r="B4" i="2"/>
  <c r="B3" i="2"/>
  <c r="B21" i="2"/>
</calcChain>
</file>

<file path=xl/sharedStrings.xml><?xml version="1.0" encoding="utf-8"?>
<sst xmlns="http://schemas.openxmlformats.org/spreadsheetml/2006/main" count="131" uniqueCount="130">
  <si>
    <t>PRESUPUESTO GENERAL DE RECURSOS Y GASTOS AÑO 2022</t>
  </si>
  <si>
    <t>INGRESOS PRESUPUESTO 2022</t>
  </si>
  <si>
    <t xml:space="preserve">  INGRESOS POR RECURSOS CORRIENTES</t>
  </si>
  <si>
    <t xml:space="preserve">    RECURSOS CORRIENTES JURISDICCION PROPIA</t>
  </si>
  <si>
    <t xml:space="preserve">      INGRESOS TRIBUTARIOS</t>
  </si>
  <si>
    <t>INGRESOS TASA GENERAL DE INMUEBLES</t>
  </si>
  <si>
    <t>INGRESOS TASA GENERAL DE INMUEBLE URBANO</t>
  </si>
  <si>
    <t>INGRESOS DERECHO DE REGISTRO E INSPECCION</t>
  </si>
  <si>
    <t>OTROS INGRESOS TRIBUTARIOS</t>
  </si>
  <si>
    <t>INGRESOS SELLADOS ADMINISTRATIVOS</t>
  </si>
  <si>
    <t>INGRESOS DERECHO DE EDIFICACION</t>
  </si>
  <si>
    <t>INGRESOS NOTA DE CREDITO Y DEBITO</t>
  </si>
  <si>
    <t xml:space="preserve">       INGRESOS NO TRIBUTARIOS</t>
  </si>
  <si>
    <t>PERCIBIDO RECUPERO SEGUROS</t>
  </si>
  <si>
    <t>PERCIBIDO INTERESES Y DIVIDENDOS</t>
  </si>
  <si>
    <t xml:space="preserve">      RECURSOS CORRIENTES OTRAS JURISDICCIONES</t>
  </si>
  <si>
    <t>COPARTICIPACIONES NACIONALES</t>
  </si>
  <si>
    <t>COPARTICIPACIONES PROVINCIALES ING. BRUTOS</t>
  </si>
  <si>
    <t>EGRESOS PRESUPUESTO 2022</t>
  </si>
  <si>
    <t>EROGACIONES CORRIENTES</t>
  </si>
  <si>
    <t xml:space="preserve">  EROGACIONES EN PERSONAL</t>
  </si>
  <si>
    <t>SUELDOS Y JORNALES</t>
  </si>
  <si>
    <t xml:space="preserve">  EROGACIONES EN BIENES Y SERVICIOS</t>
  </si>
  <si>
    <t>ALQUILERES</t>
  </si>
  <si>
    <t xml:space="preserve">ALQUILERES INMUEBLES                                                           </t>
  </si>
  <si>
    <t xml:space="preserve">AREA COORDINADORA DE JUVENTUD Y 3° EDAD                                                             </t>
  </si>
  <si>
    <t xml:space="preserve">CAFETERIA                                                                                           </t>
  </si>
  <si>
    <t>CAMPAÑA CONCIENTIZACION SEPARACION RSU</t>
  </si>
  <si>
    <t xml:space="preserve">CARTELERIA INSTITUCIONAL                                                                            </t>
  </si>
  <si>
    <t xml:space="preserve">CASA HISTORICA - MUSEO REGIONAL GASTOS VS                                                           </t>
  </si>
  <si>
    <t xml:space="preserve">COMBUSTIBLES VEHICULOS                                                             </t>
  </si>
  <si>
    <t>CONSERVACION DE EDIFICIO</t>
  </si>
  <si>
    <t xml:space="preserve">CONSERVACION VEHICULOS                                                                 </t>
  </si>
  <si>
    <t xml:space="preserve">CONSUMO DE AGUA                                                                                     </t>
  </si>
  <si>
    <t xml:space="preserve">COOPERATIVA DE OBRAS SANITARIAS                                                                     </t>
  </si>
  <si>
    <t xml:space="preserve">CUBIERTAS VEHICULOS                                                         </t>
  </si>
  <si>
    <t xml:space="preserve">ESTACION TERMINAL DE OMNIBUS                                                                        </t>
  </si>
  <si>
    <t xml:space="preserve">FRANQUEOS Y ENCOMIENDAS                                                                             </t>
  </si>
  <si>
    <t>GASTOS AERÓDROMO</t>
  </si>
  <si>
    <t>GASTOS BANCARIOS</t>
  </si>
  <si>
    <t>GASTOS BARRIDO Y LIMPIEZA</t>
  </si>
  <si>
    <t xml:space="preserve">GASTOS ESPECTACULOS CULTURA                                                                         </t>
  </si>
  <si>
    <t>GASTOS EVENTOS DEPORTE</t>
  </si>
  <si>
    <t xml:space="preserve">GASTOS FONDO MUNICIPAL DE TIERRAS       </t>
  </si>
  <si>
    <t xml:space="preserve">GASTOS FUNCIONAMIENTO GUARDERIAS MUNICIPALES                                                        </t>
  </si>
  <si>
    <t xml:space="preserve">GASTOS GENERALES ESTAMPILLAS CARNET DE CONDUCTOR                                                    </t>
  </si>
  <si>
    <t>GASTOS DE MANTENIMIENTO MAQUINAS Y EQUIPOS</t>
  </si>
  <si>
    <t xml:space="preserve">GASTOS SEGURIDAD VIAL 22% s/CONV. CMDGL                                                             </t>
  </si>
  <si>
    <t>HONORABLE CONCEJO MUNICIPAL</t>
  </si>
  <si>
    <t xml:space="preserve">HONORARIOS Y RET. A 3°                                                               </t>
  </si>
  <si>
    <t>IMUSCA</t>
  </si>
  <si>
    <t xml:space="preserve">INDEMNIZACION POR INCAPACIDAD                                                                       </t>
  </si>
  <si>
    <t xml:space="preserve">MAT. DE CONSULTA E INSCRIPCIONES                                                                    </t>
  </si>
  <si>
    <t xml:space="preserve">MUEBLES Y UTILES MENORES                                                                            </t>
  </si>
  <si>
    <t xml:space="preserve">ORGANZACION DE EVENTOS ESPECIALES                                                                   </t>
  </si>
  <si>
    <t xml:space="preserve">PAPELERIA Y UTILES DE OFICINA                                                                       </t>
  </si>
  <si>
    <t>INSUMOS DE COMPUTACION</t>
  </si>
  <si>
    <t>PARQUE MUNICIPAL</t>
  </si>
  <si>
    <t xml:space="preserve">PLAN ANUAL DE PUBLICIDAD OFICIAL                                                                    </t>
  </si>
  <si>
    <t xml:space="preserve">PLAN DE EMPLEO TEMPORARIO                                                                           </t>
  </si>
  <si>
    <t>RECOLECCION MAYOR</t>
  </si>
  <si>
    <t xml:space="preserve">REPARTO T.G.I.                                                                                      </t>
  </si>
  <si>
    <t>RESIDUOS SOLIDOS URBANOS - ESTACION DE RECICLAJE</t>
  </si>
  <si>
    <t xml:space="preserve">SADAIC - AADICAPIF - INCAA                                                                          </t>
  </si>
  <si>
    <t xml:space="preserve">SEGUROS EDIFICIOS E INST.                                                                           </t>
  </si>
  <si>
    <t xml:space="preserve">SEGUROS ESPECIFICOS                                                                                 </t>
  </si>
  <si>
    <t xml:space="preserve">SEGUROS PERSONALES                                                                                  </t>
  </si>
  <si>
    <t xml:space="preserve">SIST. INFORM. - DESAR. WEB - APPS                                                                   </t>
  </si>
  <si>
    <t xml:space="preserve">TALLERES ARTESANALES CULTURA                                                                        </t>
  </si>
  <si>
    <t>TALLERES SERVICIOS PUBLICOS</t>
  </si>
  <si>
    <t>TRANSPORTE URBANO DE PASAJEROS</t>
  </si>
  <si>
    <t xml:space="preserve">VIATICOS Y MOVILIDAD                                                                                </t>
  </si>
  <si>
    <t xml:space="preserve">  EROGACIONES POR INTERESES DE DEUDA</t>
  </si>
  <si>
    <t>INTERESES FINANCIACION EROGAC.OPERATIVAS</t>
  </si>
  <si>
    <t xml:space="preserve">  EROGACIONES POR TRANSFERENCIAS</t>
  </si>
  <si>
    <t xml:space="preserve">      TRANSFERENCIA INTENDENCIA</t>
  </si>
  <si>
    <t xml:space="preserve">ASISTENCIA COMUNITARIA Y CIUDADANA - INTENDENCIA                                                    </t>
  </si>
  <si>
    <t xml:space="preserve">      TRANSFERENCIA SECRETARIA DE ACCION SOCIAL</t>
  </si>
  <si>
    <t>GASTOS "CENTRO RESIDENCIAL"</t>
  </si>
  <si>
    <t xml:space="preserve">PLANES ALIMENTARIOS MVT                                                                             </t>
  </si>
  <si>
    <t>PROGRAMA DE DESARROLLO SOCIAL</t>
  </si>
  <si>
    <t>PROGRAMA DE DISCAPACIDAD</t>
  </si>
  <si>
    <t>PROGRAMA DE NIÑEZ, ADOLESCENCIA Y FAMILIA</t>
  </si>
  <si>
    <t>PROGRAMA GENERO Y FAMILIA</t>
  </si>
  <si>
    <t>SUBSIDIOS ENTIDADES INTERMEDIAS Y BENEF.</t>
  </si>
  <si>
    <t xml:space="preserve">      TRANSFERENCIA DIRECCION DE SALUD</t>
  </si>
  <si>
    <t xml:space="preserve">PROGRAMA ASISTENCIA A LAS ADICCIONES                                                                </t>
  </si>
  <si>
    <t xml:space="preserve">EMERGENCIA SANITARIA - COVID-19                                                                     </t>
  </si>
  <si>
    <t xml:space="preserve">PROGRAMA PLAN NACER                                                   </t>
  </si>
  <si>
    <t xml:space="preserve">      TRANSFERENCIA SECRETARIA DE PRODUCCION, EMPLEO E INNOVACION</t>
  </si>
  <si>
    <t xml:space="preserve">FERIAS Y MISIONES                                                                                   </t>
  </si>
  <si>
    <t xml:space="preserve">PROGRAMA CAPACITACION                                                                               </t>
  </si>
  <si>
    <t>PROGRAMA CULTIVAR</t>
  </si>
  <si>
    <t xml:space="preserve">      TRANSFERENCIA DIRECCION DE CULTURA</t>
  </si>
  <si>
    <t xml:space="preserve">BANDA MUNICIPAL "CAYETANO SILVA"                                                                    </t>
  </si>
  <si>
    <t xml:space="preserve">SUBSIDIOS PROYECTOS Y EVENTOS CULTURALES                                                            </t>
  </si>
  <si>
    <t xml:space="preserve">      TRANSFERENCIA DIRECCION DE DEPORTES</t>
  </si>
  <si>
    <t xml:space="preserve">ESCUELAS DEPORTIVAS                                                                                 </t>
  </si>
  <si>
    <t xml:space="preserve">      TRANSFERENCIA DIRECCION DE EDUCACION</t>
  </si>
  <si>
    <t>SUBSIDIOS BIENES DE EDUCACION</t>
  </si>
  <si>
    <t xml:space="preserve">PROYECTO EDUCATIVO MUNICIPAL                                                                        </t>
  </si>
  <si>
    <t>AYUDA ESCOLAR ALUMNOS INICIO CICLO LECTIVO</t>
  </si>
  <si>
    <t xml:space="preserve">    EROGACIONES DE CAPITAL</t>
  </si>
  <si>
    <t xml:space="preserve">       EROGACIONES POR INVERSIONES REALES</t>
  </si>
  <si>
    <t xml:space="preserve">          EROGACIONES EN ACTIVOS FIJOS</t>
  </si>
  <si>
    <t xml:space="preserve">EROGACIONES EN INMUEBLES F.M.T.                                                                           </t>
  </si>
  <si>
    <t xml:space="preserve">EROGACIONES EN INMUEBLES M.V.T.                                                                           </t>
  </si>
  <si>
    <t xml:space="preserve">EROGACIONES EN RODADOS                                                                              </t>
  </si>
  <si>
    <t xml:space="preserve">EROGACIONES EN MAQ. Y HERRAMIENTAS                                                        </t>
  </si>
  <si>
    <t xml:space="preserve">EROGACIONES EN EQUIPAMIENTO INFORMATICO                                                             </t>
  </si>
  <si>
    <t xml:space="preserve">EROGACIONES EN EQUIPAMIENTO DE COMUNICACION                                                         </t>
  </si>
  <si>
    <t xml:space="preserve">    EROGACIONES EN TRABJOS PUBLICOS</t>
  </si>
  <si>
    <t xml:space="preserve">          EROGACIONES EN CONTRIBUCION Y MEJORAS</t>
  </si>
  <si>
    <t xml:space="preserve">PAVIMENTACION URBANA                                                                                </t>
  </si>
  <si>
    <t xml:space="preserve">          EROGACIONES REALES (OTRAS)</t>
  </si>
  <si>
    <t xml:space="preserve">      EROGACIONES REALES SEC. DE INFRAESCTRUCTURA Y MEDIOAMBIENTE                                         </t>
  </si>
  <si>
    <t xml:space="preserve">ARBOLADO PUBLICO                                                                                    </t>
  </si>
  <si>
    <t xml:space="preserve">AREA RECREATIVA NORTE                                                                               </t>
  </si>
  <si>
    <t xml:space="preserve">CONSERV. MEJ. Y CREACION DE PLAZAS Y ESP. PUBLICOS                                                  </t>
  </si>
  <si>
    <t xml:space="preserve">FLORES, ARBOLADOS Y PLANTINES PLAZAS                                                                </t>
  </si>
  <si>
    <t xml:space="preserve">GASTOS CORDON CUNETA POR ADMINISTRACION                                                             </t>
  </si>
  <si>
    <t xml:space="preserve">PIEDRA CALCAREA                                                                                     </t>
  </si>
  <si>
    <t xml:space="preserve">VIVERO MUNICIPAL                                                                                    </t>
  </si>
  <si>
    <t xml:space="preserve">SEÑALIZACION DE CALLES Y TRANSITO                                                                   </t>
  </si>
  <si>
    <t xml:space="preserve">INSTALACION DE SEMAFOROS                                                                            </t>
  </si>
  <si>
    <t xml:space="preserve">SISTEMA DE VIDEOCAMARAS                                                                             </t>
  </si>
  <si>
    <t xml:space="preserve">CONSTRUCCION DE VIVIENDAS                                                                           </t>
  </si>
  <si>
    <t xml:space="preserve">CONSTRUCCION Y REFACCIONES CIVIL                                                                    </t>
  </si>
  <si>
    <t>MODIFICACION</t>
  </si>
  <si>
    <t xml:space="preserve">PROGRAMA DE SOBREPESO Y OBESIDAD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</si>
</sst>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[$$-2C0A]\ * #,##0.00_ ;_ [$$-2C0A]\ * \-#,##0.00_ ;_ [$$-2C0A]\ * &quot;-&quot;??_ ;_ @_ "/>
  </numFmts>
  <fonts count="6" x14ac:knownFonts="1">
    <font>
      <sz val="11"/>
      <color theme="1"/>
      <name val="Calibri"/>
      <family val="2"/>
      <scheme val="minor"/>
    </font>
    <font>
      <b/>
      <i/>
      <sz val="10"/>
      <color rgb="FFFFFFFF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2" borderId="1" xfId="0" applyNumberFormat="1" applyFont="1" applyFill="1" applyBorder="1"/>
    <xf numFmtId="166" fontId="1" fillId="2" borderId="1" xfId="0" applyNumberFormat="1" applyFont="1" applyFill="1" applyBorder="1"/>
    <xf numFmtId="164" fontId="2" fillId="0" borderId="1" xfId="0" applyNumberFormat="1" applyFont="1" applyBorder="1"/>
    <xf numFmtId="166" fontId="2" fillId="0" borderId="1" xfId="0" applyNumberFormat="1" applyFont="1" applyBorder="1"/>
    <xf numFmtId="164" fontId="3" fillId="0" borderId="1" xfId="0" applyNumberFormat="1" applyFont="1" applyFill="1" applyBorder="1" applyAlignment="1">
      <alignment horizontal="left"/>
    </xf>
    <xf numFmtId="166" fontId="3" fillId="0" borderId="1" xfId="0" applyNumberFormat="1" applyFont="1" applyFill="1" applyBorder="1"/>
    <xf numFmtId="164" fontId="2" fillId="0" borderId="1" xfId="0" applyNumberFormat="1" applyFont="1" applyFill="1" applyBorder="1"/>
    <xf numFmtId="166" fontId="2" fillId="0" borderId="1" xfId="0" applyNumberFormat="1" applyFont="1" applyFill="1" applyBorder="1"/>
    <xf numFmtId="165" fontId="1" fillId="2" borderId="1" xfId="0" applyNumberFormat="1" applyFont="1" applyFill="1" applyBorder="1"/>
    <xf numFmtId="165" fontId="1" fillId="2" borderId="2" xfId="0" applyNumberFormat="1" applyFont="1" applyFill="1" applyBorder="1"/>
    <xf numFmtId="0" fontId="3" fillId="0" borderId="1" xfId="0" applyFont="1" applyFill="1" applyBorder="1" applyAlignment="1">
      <alignment horizontal="left"/>
    </xf>
    <xf numFmtId="165" fontId="1" fillId="3" borderId="6" xfId="0" applyNumberFormat="1" applyFont="1" applyFill="1" applyBorder="1"/>
    <xf numFmtId="164" fontId="4" fillId="3" borderId="1" xfId="0" applyNumberFormat="1" applyFont="1" applyFill="1" applyBorder="1"/>
    <xf numFmtId="0" fontId="4" fillId="4" borderId="1" xfId="0" applyFont="1" applyFill="1" applyBorder="1"/>
    <xf numFmtId="165" fontId="4" fillId="4" borderId="1" xfId="0" applyNumberFormat="1" applyFont="1" applyFill="1" applyBorder="1"/>
    <xf numFmtId="164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5" borderId="0" xfId="0" applyFont="1" applyFill="1" applyAlignment="1">
      <alignment horizontal="center"/>
    </xf>
    <xf numFmtId="164" fontId="3" fillId="0" borderId="3" xfId="0" applyNumberFormat="1" applyFont="1" applyBorder="1" applyAlignment="1">
      <alignment horizontal="left"/>
    </xf>
    <xf numFmtId="165" fontId="1" fillId="2" borderId="6" xfId="0" applyNumberFormat="1" applyFont="1" applyFill="1" applyBorder="1"/>
    <xf numFmtId="0" fontId="0" fillId="0" borderId="0" xfId="0" applyFont="1" applyBorder="1" applyAlignment="1"/>
    <xf numFmtId="165" fontId="4" fillId="3" borderId="6" xfId="0" applyNumberFormat="1" applyFont="1" applyFill="1" applyBorder="1"/>
    <xf numFmtId="165" fontId="4" fillId="4" borderId="6" xfId="0" applyNumberFormat="1" applyFont="1" applyFill="1" applyBorder="1"/>
    <xf numFmtId="165" fontId="4" fillId="4" borderId="5" xfId="0" applyNumberFormat="1" applyFont="1" applyFill="1" applyBorder="1"/>
    <xf numFmtId="165" fontId="4" fillId="4" borderId="2" xfId="0" applyNumberFormat="1" applyFont="1" applyFill="1" applyBorder="1"/>
    <xf numFmtId="166" fontId="3" fillId="0" borderId="2" xfId="0" applyNumberFormat="1" applyFont="1" applyFill="1" applyBorder="1"/>
    <xf numFmtId="166" fontId="3" fillId="0" borderId="6" xfId="0" applyNumberFormat="1" applyFont="1" applyFill="1" applyBorder="1"/>
    <xf numFmtId="166" fontId="3" fillId="0" borderId="5" xfId="0" applyNumberFormat="1" applyFont="1" applyFill="1" applyBorder="1"/>
    <xf numFmtId="0" fontId="3" fillId="0" borderId="3" xfId="0" applyFont="1" applyFill="1" applyBorder="1" applyAlignment="1">
      <alignment horizontal="left"/>
    </xf>
    <xf numFmtId="166" fontId="3" fillId="0" borderId="4" xfId="0" applyNumberFormat="1" applyFont="1" applyFill="1" applyBorder="1"/>
    <xf numFmtId="165" fontId="3" fillId="0" borderId="1" xfId="0" applyNumberFormat="1" applyFont="1" applyFill="1" applyBorder="1"/>
    <xf numFmtId="164" fontId="3" fillId="0" borderId="3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4" fillId="4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1"/>
  <sheetViews>
    <sheetView tabSelected="1" topLeftCell="A112" workbookViewId="0">
      <selection activeCell="F26" sqref="F26"/>
    </sheetView>
  </sheetViews>
  <sheetFormatPr baseColWidth="10" defaultRowHeight="15" x14ac:dyDescent="0.25"/>
  <cols>
    <col min="1" max="1" width="76.28515625" customWidth="1"/>
    <col min="2" max="2" width="17.140625" bestFit="1" customWidth="1"/>
  </cols>
  <sheetData>
    <row r="1" spans="1:2" x14ac:dyDescent="0.25">
      <c r="A1" s="1" t="s">
        <v>0</v>
      </c>
      <c r="B1" s="18" t="s">
        <v>128</v>
      </c>
    </row>
    <row r="2" spans="1:2" x14ac:dyDescent="0.25">
      <c r="A2" s="1" t="s">
        <v>1</v>
      </c>
      <c r="B2" s="2">
        <f>+B5+B14+B17</f>
        <v>475400000</v>
      </c>
    </row>
    <row r="3" spans="1:2" x14ac:dyDescent="0.25">
      <c r="A3" s="1" t="s">
        <v>2</v>
      </c>
      <c r="B3" s="2">
        <f>+B5+B14+B17</f>
        <v>475400000</v>
      </c>
    </row>
    <row r="4" spans="1:2" x14ac:dyDescent="0.25">
      <c r="A4" s="1" t="s">
        <v>3</v>
      </c>
      <c r="B4" s="2">
        <f>+B5+B14</f>
        <v>328400000</v>
      </c>
    </row>
    <row r="5" spans="1:2" x14ac:dyDescent="0.25">
      <c r="A5" s="1" t="s">
        <v>4</v>
      </c>
      <c r="B5" s="2">
        <f>+B6+B8+B10</f>
        <v>238400000</v>
      </c>
    </row>
    <row r="6" spans="1:2" x14ac:dyDescent="0.25">
      <c r="A6" s="3" t="s">
        <v>5</v>
      </c>
      <c r="B6" s="4">
        <f>+SUM(B7:B7)</f>
        <v>25000000</v>
      </c>
    </row>
    <row r="7" spans="1:2" x14ac:dyDescent="0.25">
      <c r="A7" s="5" t="s">
        <v>6</v>
      </c>
      <c r="B7" s="6">
        <v>25000000</v>
      </c>
    </row>
    <row r="8" spans="1:2" x14ac:dyDescent="0.25">
      <c r="A8" s="7" t="s">
        <v>7</v>
      </c>
      <c r="B8" s="8">
        <f>+SUM(B9:B9)</f>
        <v>194000000</v>
      </c>
    </row>
    <row r="9" spans="1:2" x14ac:dyDescent="0.25">
      <c r="A9" s="5" t="s">
        <v>7</v>
      </c>
      <c r="B9" s="6">
        <v>194000000</v>
      </c>
    </row>
    <row r="10" spans="1:2" x14ac:dyDescent="0.25">
      <c r="A10" s="7" t="s">
        <v>8</v>
      </c>
      <c r="B10" s="8">
        <f>SUM(B11:B13)</f>
        <v>19400000</v>
      </c>
    </row>
    <row r="11" spans="1:2" x14ac:dyDescent="0.25">
      <c r="A11" s="5" t="s">
        <v>9</v>
      </c>
      <c r="B11" s="6">
        <v>1400000</v>
      </c>
    </row>
    <row r="12" spans="1:2" x14ac:dyDescent="0.25">
      <c r="A12" s="5" t="s">
        <v>10</v>
      </c>
      <c r="B12" s="6">
        <v>20000000</v>
      </c>
    </row>
    <row r="13" spans="1:2" x14ac:dyDescent="0.25">
      <c r="A13" s="5" t="s">
        <v>11</v>
      </c>
      <c r="B13" s="6">
        <v>-2000000</v>
      </c>
    </row>
    <row r="14" spans="1:2" x14ac:dyDescent="0.25">
      <c r="A14" s="1" t="s">
        <v>12</v>
      </c>
      <c r="B14" s="2">
        <f>SUM(B15:B16)</f>
        <v>90000000</v>
      </c>
    </row>
    <row r="15" spans="1:2" x14ac:dyDescent="0.25">
      <c r="A15" s="5" t="s">
        <v>13</v>
      </c>
      <c r="B15" s="6">
        <v>10000000</v>
      </c>
    </row>
    <row r="16" spans="1:2" x14ac:dyDescent="0.25">
      <c r="A16" s="5" t="s">
        <v>14</v>
      </c>
      <c r="B16" s="6">
        <v>80000000</v>
      </c>
    </row>
    <row r="17" spans="1:2" x14ac:dyDescent="0.25">
      <c r="A17" s="1" t="s">
        <v>15</v>
      </c>
      <c r="B17" s="2">
        <f>SUM(B18:B19)</f>
        <v>147000000</v>
      </c>
    </row>
    <row r="18" spans="1:2" x14ac:dyDescent="0.25">
      <c r="A18" s="5" t="s">
        <v>16</v>
      </c>
      <c r="B18" s="6">
        <v>107000000</v>
      </c>
    </row>
    <row r="19" spans="1:2" x14ac:dyDescent="0.25">
      <c r="A19" s="5" t="s">
        <v>17</v>
      </c>
      <c r="B19" s="6">
        <v>40000000</v>
      </c>
    </row>
    <row r="20" spans="1:2" x14ac:dyDescent="0.25">
      <c r="A20" s="19"/>
      <c r="B20" s="21"/>
    </row>
    <row r="21" spans="1:2" x14ac:dyDescent="0.25">
      <c r="A21" s="1" t="s">
        <v>18</v>
      </c>
      <c r="B21" s="20">
        <f>+B22+B106</f>
        <v>475400000</v>
      </c>
    </row>
    <row r="22" spans="1:2" x14ac:dyDescent="0.25">
      <c r="A22" s="1" t="s">
        <v>19</v>
      </c>
      <c r="B22" s="9">
        <f>+B23+B25+B75+B77</f>
        <v>358250000</v>
      </c>
    </row>
    <row r="23" spans="1:2" x14ac:dyDescent="0.25">
      <c r="A23" s="1" t="s">
        <v>20</v>
      </c>
      <c r="B23" s="9">
        <f>SUM(B24)</f>
        <v>100000000</v>
      </c>
    </row>
    <row r="24" spans="1:2" x14ac:dyDescent="0.25">
      <c r="A24" s="5" t="s">
        <v>21</v>
      </c>
      <c r="B24" s="31">
        <v>100000000</v>
      </c>
    </row>
    <row r="25" spans="1:2" x14ac:dyDescent="0.25">
      <c r="A25" s="1" t="s">
        <v>22</v>
      </c>
      <c r="B25" s="10">
        <f>SUM(B26:B74)</f>
        <v>227000000</v>
      </c>
    </row>
    <row r="26" spans="1:2" x14ac:dyDescent="0.25">
      <c r="A26" s="11" t="s">
        <v>23</v>
      </c>
      <c r="B26" s="6">
        <v>500000</v>
      </c>
    </row>
    <row r="27" spans="1:2" x14ac:dyDescent="0.25">
      <c r="A27" s="11" t="s">
        <v>24</v>
      </c>
      <c r="B27" s="6">
        <v>3000000</v>
      </c>
    </row>
    <row r="28" spans="1:2" x14ac:dyDescent="0.25">
      <c r="A28" s="11" t="s">
        <v>25</v>
      </c>
      <c r="B28" s="6">
        <v>300000</v>
      </c>
    </row>
    <row r="29" spans="1:2" x14ac:dyDescent="0.25">
      <c r="A29" s="11" t="s">
        <v>26</v>
      </c>
      <c r="B29" s="6">
        <v>450000</v>
      </c>
    </row>
    <row r="30" spans="1:2" x14ac:dyDescent="0.25">
      <c r="A30" s="11" t="s">
        <v>27</v>
      </c>
      <c r="B30" s="6">
        <v>2500000</v>
      </c>
    </row>
    <row r="31" spans="1:2" x14ac:dyDescent="0.25">
      <c r="A31" s="11" t="s">
        <v>28</v>
      </c>
      <c r="B31" s="6">
        <v>700000</v>
      </c>
    </row>
    <row r="32" spans="1:2" x14ac:dyDescent="0.25">
      <c r="A32" s="11" t="s">
        <v>29</v>
      </c>
      <c r="B32" s="6">
        <v>150000</v>
      </c>
    </row>
    <row r="33" spans="1:2" x14ac:dyDescent="0.25">
      <c r="A33" s="11" t="s">
        <v>30</v>
      </c>
      <c r="B33" s="6">
        <v>30000000</v>
      </c>
    </row>
    <row r="34" spans="1:2" x14ac:dyDescent="0.25">
      <c r="A34" s="11" t="s">
        <v>31</v>
      </c>
      <c r="B34" s="6">
        <v>5000000</v>
      </c>
    </row>
    <row r="35" spans="1:2" x14ac:dyDescent="0.25">
      <c r="A35" s="11" t="s">
        <v>32</v>
      </c>
      <c r="B35" s="6">
        <v>35000000</v>
      </c>
    </row>
    <row r="36" spans="1:2" x14ac:dyDescent="0.25">
      <c r="A36" s="11" t="s">
        <v>33</v>
      </c>
      <c r="B36" s="6">
        <v>200000</v>
      </c>
    </row>
    <row r="37" spans="1:2" x14ac:dyDescent="0.25">
      <c r="A37" s="11" t="s">
        <v>34</v>
      </c>
      <c r="B37" s="6">
        <v>6000000</v>
      </c>
    </row>
    <row r="38" spans="1:2" x14ac:dyDescent="0.25">
      <c r="A38" s="11" t="s">
        <v>35</v>
      </c>
      <c r="B38" s="6">
        <v>12000000</v>
      </c>
    </row>
    <row r="39" spans="1:2" x14ac:dyDescent="0.25">
      <c r="A39" s="11" t="s">
        <v>36</v>
      </c>
      <c r="B39" s="6">
        <v>500000</v>
      </c>
    </row>
    <row r="40" spans="1:2" x14ac:dyDescent="0.25">
      <c r="A40" s="11" t="s">
        <v>37</v>
      </c>
      <c r="B40" s="6">
        <v>150000</v>
      </c>
    </row>
    <row r="41" spans="1:2" x14ac:dyDescent="0.25">
      <c r="A41" s="11" t="s">
        <v>38</v>
      </c>
      <c r="B41" s="6">
        <v>150000</v>
      </c>
    </row>
    <row r="42" spans="1:2" x14ac:dyDescent="0.25">
      <c r="A42" s="11" t="s">
        <v>39</v>
      </c>
      <c r="B42" s="6">
        <v>1100000</v>
      </c>
    </row>
    <row r="43" spans="1:2" x14ac:dyDescent="0.25">
      <c r="A43" s="11" t="s">
        <v>40</v>
      </c>
      <c r="B43" s="6">
        <v>3500000</v>
      </c>
    </row>
    <row r="44" spans="1:2" x14ac:dyDescent="0.25">
      <c r="A44" s="11" t="s">
        <v>41</v>
      </c>
      <c r="B44" s="6">
        <v>5000000</v>
      </c>
    </row>
    <row r="45" spans="1:2" x14ac:dyDescent="0.25">
      <c r="A45" s="11" t="s">
        <v>42</v>
      </c>
      <c r="B45" s="6">
        <v>500000</v>
      </c>
    </row>
    <row r="46" spans="1:2" x14ac:dyDescent="0.25">
      <c r="A46" s="11" t="s">
        <v>43</v>
      </c>
      <c r="B46" s="6">
        <v>5000000</v>
      </c>
    </row>
    <row r="47" spans="1:2" x14ac:dyDescent="0.25">
      <c r="A47" s="11" t="s">
        <v>44</v>
      </c>
      <c r="B47" s="6">
        <v>1400000</v>
      </c>
    </row>
    <row r="48" spans="1:2" x14ac:dyDescent="0.25">
      <c r="A48" s="11" t="s">
        <v>45</v>
      </c>
      <c r="B48" s="6">
        <v>3000000</v>
      </c>
    </row>
    <row r="49" spans="1:2" x14ac:dyDescent="0.25">
      <c r="A49" s="11" t="s">
        <v>46</v>
      </c>
      <c r="B49" s="6">
        <v>1000000</v>
      </c>
    </row>
    <row r="50" spans="1:2" x14ac:dyDescent="0.25">
      <c r="A50" s="11" t="s">
        <v>47</v>
      </c>
      <c r="B50" s="6">
        <v>300000</v>
      </c>
    </row>
    <row r="51" spans="1:2" x14ac:dyDescent="0.25">
      <c r="A51" s="11" t="s">
        <v>48</v>
      </c>
      <c r="B51" s="6">
        <v>20000000</v>
      </c>
    </row>
    <row r="52" spans="1:2" x14ac:dyDescent="0.25">
      <c r="A52" s="11" t="s">
        <v>49</v>
      </c>
      <c r="B52" s="6">
        <v>8000000</v>
      </c>
    </row>
    <row r="53" spans="1:2" x14ac:dyDescent="0.25">
      <c r="A53" s="11" t="s">
        <v>50</v>
      </c>
      <c r="B53" s="6">
        <v>1000000</v>
      </c>
    </row>
    <row r="54" spans="1:2" x14ac:dyDescent="0.25">
      <c r="A54" s="11" t="s">
        <v>51</v>
      </c>
      <c r="B54" s="6">
        <v>2500000</v>
      </c>
    </row>
    <row r="55" spans="1:2" x14ac:dyDescent="0.25">
      <c r="A55" s="11" t="s">
        <v>52</v>
      </c>
      <c r="B55" s="6">
        <v>350000</v>
      </c>
    </row>
    <row r="56" spans="1:2" x14ac:dyDescent="0.25">
      <c r="A56" s="11" t="s">
        <v>53</v>
      </c>
      <c r="B56" s="6">
        <v>500000</v>
      </c>
    </row>
    <row r="57" spans="1:2" x14ac:dyDescent="0.25">
      <c r="A57" s="11" t="s">
        <v>54</v>
      </c>
      <c r="B57" s="6">
        <v>1000000</v>
      </c>
    </row>
    <row r="58" spans="1:2" x14ac:dyDescent="0.25">
      <c r="A58" s="11" t="s">
        <v>55</v>
      </c>
      <c r="B58" s="6">
        <v>1000000</v>
      </c>
    </row>
    <row r="59" spans="1:2" x14ac:dyDescent="0.25">
      <c r="A59" s="11" t="s">
        <v>56</v>
      </c>
      <c r="B59" s="6">
        <v>1000000</v>
      </c>
    </row>
    <row r="60" spans="1:2" x14ac:dyDescent="0.25">
      <c r="A60" s="11" t="s">
        <v>57</v>
      </c>
      <c r="B60" s="6">
        <v>1500000</v>
      </c>
    </row>
    <row r="61" spans="1:2" x14ac:dyDescent="0.25">
      <c r="A61" s="11" t="s">
        <v>58</v>
      </c>
      <c r="B61" s="6">
        <v>1000000</v>
      </c>
    </row>
    <row r="62" spans="1:2" x14ac:dyDescent="0.25">
      <c r="A62" s="11" t="s">
        <v>59</v>
      </c>
      <c r="B62" s="6">
        <v>30000000</v>
      </c>
    </row>
    <row r="63" spans="1:2" x14ac:dyDescent="0.25">
      <c r="A63" s="11" t="s">
        <v>60</v>
      </c>
      <c r="B63" s="6">
        <v>1200000</v>
      </c>
    </row>
    <row r="64" spans="1:2" x14ac:dyDescent="0.25">
      <c r="A64" s="11" t="s">
        <v>61</v>
      </c>
      <c r="B64" s="6">
        <v>900000</v>
      </c>
    </row>
    <row r="65" spans="1:2" x14ac:dyDescent="0.25">
      <c r="A65" s="11" t="s">
        <v>62</v>
      </c>
      <c r="B65" s="6">
        <v>15000000</v>
      </c>
    </row>
    <row r="66" spans="1:2" x14ac:dyDescent="0.25">
      <c r="A66" s="11" t="s">
        <v>63</v>
      </c>
      <c r="B66" s="6">
        <v>500000</v>
      </c>
    </row>
    <row r="67" spans="1:2" x14ac:dyDescent="0.25">
      <c r="A67" s="11" t="s">
        <v>64</v>
      </c>
      <c r="B67" s="6">
        <v>2000000</v>
      </c>
    </row>
    <row r="68" spans="1:2" x14ac:dyDescent="0.25">
      <c r="A68" s="11" t="s">
        <v>65</v>
      </c>
      <c r="B68" s="6">
        <v>6000000</v>
      </c>
    </row>
    <row r="69" spans="1:2" x14ac:dyDescent="0.25">
      <c r="A69" s="11" t="s">
        <v>66</v>
      </c>
      <c r="B69" s="6">
        <v>6000000</v>
      </c>
    </row>
    <row r="70" spans="1:2" x14ac:dyDescent="0.25">
      <c r="A70" s="11" t="s">
        <v>67</v>
      </c>
      <c r="B70" s="6">
        <v>2000000</v>
      </c>
    </row>
    <row r="71" spans="1:2" x14ac:dyDescent="0.25">
      <c r="A71" s="11" t="s">
        <v>68</v>
      </c>
      <c r="B71" s="6">
        <v>250000</v>
      </c>
    </row>
    <row r="72" spans="1:2" x14ac:dyDescent="0.25">
      <c r="A72" s="11" t="s">
        <v>69</v>
      </c>
      <c r="B72" s="6">
        <v>500000</v>
      </c>
    </row>
    <row r="73" spans="1:2" x14ac:dyDescent="0.25">
      <c r="A73" s="11" t="s">
        <v>70</v>
      </c>
      <c r="B73" s="6">
        <v>6400000</v>
      </c>
    </row>
    <row r="74" spans="1:2" x14ac:dyDescent="0.25">
      <c r="A74" s="11" t="s">
        <v>71</v>
      </c>
      <c r="B74" s="6">
        <v>1000000</v>
      </c>
    </row>
    <row r="75" spans="1:2" x14ac:dyDescent="0.25">
      <c r="A75" s="1" t="s">
        <v>72</v>
      </c>
      <c r="B75" s="12">
        <f>SUM(B76:B76)</f>
        <v>500000</v>
      </c>
    </row>
    <row r="76" spans="1:2" x14ac:dyDescent="0.25">
      <c r="A76" s="11" t="s">
        <v>73</v>
      </c>
      <c r="B76" s="26">
        <v>500000</v>
      </c>
    </row>
    <row r="77" spans="1:2" x14ac:dyDescent="0.25">
      <c r="A77" s="13" t="s">
        <v>74</v>
      </c>
      <c r="B77" s="22">
        <f>+B78+B80+B88+B92+B96+B99+B102</f>
        <v>30750000</v>
      </c>
    </row>
    <row r="78" spans="1:2" x14ac:dyDescent="0.25">
      <c r="A78" s="14" t="s">
        <v>75</v>
      </c>
      <c r="B78" s="15">
        <f>SUM(B79:B79)</f>
        <v>2000000</v>
      </c>
    </row>
    <row r="79" spans="1:2" x14ac:dyDescent="0.25">
      <c r="A79" s="11" t="s">
        <v>76</v>
      </c>
      <c r="B79" s="26">
        <v>2000000</v>
      </c>
    </row>
    <row r="80" spans="1:2" x14ac:dyDescent="0.25">
      <c r="A80" s="14" t="s">
        <v>77</v>
      </c>
      <c r="B80" s="24">
        <f>SUM(B81:B87)</f>
        <v>28350000</v>
      </c>
    </row>
    <row r="81" spans="1:2" x14ac:dyDescent="0.25">
      <c r="A81" s="29" t="s">
        <v>78</v>
      </c>
      <c r="B81" s="30">
        <v>4000000</v>
      </c>
    </row>
    <row r="82" spans="1:2" x14ac:dyDescent="0.25">
      <c r="A82" s="29" t="s">
        <v>79</v>
      </c>
      <c r="B82" s="30">
        <v>15000000</v>
      </c>
    </row>
    <row r="83" spans="1:2" x14ac:dyDescent="0.25">
      <c r="A83" s="29" t="s">
        <v>80</v>
      </c>
      <c r="B83" s="30">
        <v>1000000</v>
      </c>
    </row>
    <row r="84" spans="1:2" x14ac:dyDescent="0.25">
      <c r="A84" s="29" t="s">
        <v>81</v>
      </c>
      <c r="B84" s="30">
        <v>400000</v>
      </c>
    </row>
    <row r="85" spans="1:2" x14ac:dyDescent="0.25">
      <c r="A85" s="29" t="s">
        <v>82</v>
      </c>
      <c r="B85" s="30">
        <v>3500000</v>
      </c>
    </row>
    <row r="86" spans="1:2" x14ac:dyDescent="0.25">
      <c r="A86" s="29" t="s">
        <v>83</v>
      </c>
      <c r="B86" s="30">
        <v>450000</v>
      </c>
    </row>
    <row r="87" spans="1:2" x14ac:dyDescent="0.25">
      <c r="A87" s="29" t="s">
        <v>84</v>
      </c>
      <c r="B87" s="30">
        <v>4000000</v>
      </c>
    </row>
    <row r="88" spans="1:2" x14ac:dyDescent="0.25">
      <c r="A88" s="14" t="s">
        <v>85</v>
      </c>
      <c r="B88" s="24">
        <f>SUM(B89:B91)</f>
        <v>-10500000</v>
      </c>
    </row>
    <row r="89" spans="1:2" x14ac:dyDescent="0.25">
      <c r="A89" s="29" t="s">
        <v>86</v>
      </c>
      <c r="B89" s="30">
        <v>500000</v>
      </c>
    </row>
    <row r="90" spans="1:2" x14ac:dyDescent="0.25">
      <c r="A90" s="29" t="s">
        <v>87</v>
      </c>
      <c r="B90" s="30">
        <v>-15000000</v>
      </c>
    </row>
    <row r="91" spans="1:2" x14ac:dyDescent="0.25">
      <c r="A91" s="29" t="s">
        <v>88</v>
      </c>
      <c r="B91" s="30">
        <v>4000000</v>
      </c>
    </row>
    <row r="92" spans="1:2" x14ac:dyDescent="0.25">
      <c r="A92" s="14" t="s">
        <v>89</v>
      </c>
      <c r="B92" s="24">
        <f>SUM(B93:B95)</f>
        <v>4800000</v>
      </c>
    </row>
    <row r="93" spans="1:2" x14ac:dyDescent="0.25">
      <c r="A93" s="29" t="s">
        <v>90</v>
      </c>
      <c r="B93" s="30">
        <v>3000000</v>
      </c>
    </row>
    <row r="94" spans="1:2" x14ac:dyDescent="0.25">
      <c r="A94" s="29" t="s">
        <v>91</v>
      </c>
      <c r="B94" s="30">
        <v>1500000</v>
      </c>
    </row>
    <row r="95" spans="1:2" x14ac:dyDescent="0.25">
      <c r="A95" s="29" t="s">
        <v>92</v>
      </c>
      <c r="B95" s="30">
        <v>300000</v>
      </c>
    </row>
    <row r="96" spans="1:2" x14ac:dyDescent="0.25">
      <c r="A96" s="14" t="s">
        <v>93</v>
      </c>
      <c r="B96" s="23">
        <f>SUM(B97:B98)</f>
        <v>1650000</v>
      </c>
    </row>
    <row r="97" spans="1:2" x14ac:dyDescent="0.25">
      <c r="A97" s="11" t="s">
        <v>94</v>
      </c>
      <c r="B97" s="6">
        <v>150000</v>
      </c>
    </row>
    <row r="98" spans="1:2" x14ac:dyDescent="0.25">
      <c r="A98" s="11" t="s">
        <v>95</v>
      </c>
      <c r="B98" s="6">
        <v>1500000</v>
      </c>
    </row>
    <row r="99" spans="1:2" x14ac:dyDescent="0.25">
      <c r="A99" s="14" t="s">
        <v>96</v>
      </c>
      <c r="B99" s="25">
        <f>SUM(B100:B101)</f>
        <v>800000</v>
      </c>
    </row>
    <row r="100" spans="1:2" x14ac:dyDescent="0.25">
      <c r="A100" s="33" t="s">
        <v>97</v>
      </c>
      <c r="B100" s="28">
        <v>500000</v>
      </c>
    </row>
    <row r="101" spans="1:2" x14ac:dyDescent="0.25">
      <c r="A101" s="34" t="s">
        <v>129</v>
      </c>
      <c r="B101" s="30">
        <v>300000</v>
      </c>
    </row>
    <row r="102" spans="1:2" x14ac:dyDescent="0.25">
      <c r="A102" s="35" t="s">
        <v>98</v>
      </c>
      <c r="B102" s="24">
        <f>SUM(B103:B105)</f>
        <v>3650000</v>
      </c>
    </row>
    <row r="103" spans="1:2" x14ac:dyDescent="0.25">
      <c r="A103" s="11" t="s">
        <v>99</v>
      </c>
      <c r="B103" s="27">
        <v>150000</v>
      </c>
    </row>
    <row r="104" spans="1:2" x14ac:dyDescent="0.25">
      <c r="A104" s="11" t="s">
        <v>100</v>
      </c>
      <c r="B104" s="6">
        <v>1500000</v>
      </c>
    </row>
    <row r="105" spans="1:2" x14ac:dyDescent="0.25">
      <c r="A105" s="11" t="s">
        <v>101</v>
      </c>
      <c r="B105" s="26">
        <v>2000000</v>
      </c>
    </row>
    <row r="106" spans="1:2" x14ac:dyDescent="0.25">
      <c r="A106" s="16" t="s">
        <v>102</v>
      </c>
      <c r="B106" s="9">
        <f>+B107+B115</f>
        <v>117150000</v>
      </c>
    </row>
    <row r="107" spans="1:2" x14ac:dyDescent="0.25">
      <c r="A107" s="1" t="s">
        <v>103</v>
      </c>
      <c r="B107" s="9">
        <f>SUM(B108)</f>
        <v>27100000</v>
      </c>
    </row>
    <row r="108" spans="1:2" x14ac:dyDescent="0.25">
      <c r="A108" s="1" t="s">
        <v>104</v>
      </c>
      <c r="B108" s="10">
        <f>SUM(B109:B114)</f>
        <v>27100000</v>
      </c>
    </row>
    <row r="109" spans="1:2" x14ac:dyDescent="0.25">
      <c r="A109" s="32" t="s">
        <v>105</v>
      </c>
      <c r="B109" s="30">
        <v>12000000</v>
      </c>
    </row>
    <row r="110" spans="1:2" x14ac:dyDescent="0.25">
      <c r="A110" s="32" t="s">
        <v>106</v>
      </c>
      <c r="B110" s="30">
        <v>800000</v>
      </c>
    </row>
    <row r="111" spans="1:2" x14ac:dyDescent="0.25">
      <c r="A111" s="32" t="s">
        <v>107</v>
      </c>
      <c r="B111" s="30">
        <v>5000000</v>
      </c>
    </row>
    <row r="112" spans="1:2" x14ac:dyDescent="0.25">
      <c r="A112" s="32" t="s">
        <v>108</v>
      </c>
      <c r="B112" s="30">
        <v>8000000</v>
      </c>
    </row>
    <row r="113" spans="1:2" x14ac:dyDescent="0.25">
      <c r="A113" s="32" t="s">
        <v>109</v>
      </c>
      <c r="B113" s="30">
        <v>1000000</v>
      </c>
    </row>
    <row r="114" spans="1:2" x14ac:dyDescent="0.25">
      <c r="A114" s="29" t="s">
        <v>110</v>
      </c>
      <c r="B114" s="30">
        <v>300000</v>
      </c>
    </row>
    <row r="115" spans="1:2" x14ac:dyDescent="0.25">
      <c r="A115" s="1" t="s">
        <v>111</v>
      </c>
      <c r="B115" s="20">
        <f>+B116+B118</f>
        <v>90050000</v>
      </c>
    </row>
    <row r="116" spans="1:2" x14ac:dyDescent="0.25">
      <c r="A116" s="1" t="s">
        <v>112</v>
      </c>
      <c r="B116" s="9">
        <f>SUM(B117:B117)</f>
        <v>60000000</v>
      </c>
    </row>
    <row r="117" spans="1:2" x14ac:dyDescent="0.25">
      <c r="A117" s="5" t="s">
        <v>113</v>
      </c>
      <c r="B117" s="26">
        <v>60000000</v>
      </c>
    </row>
    <row r="118" spans="1:2" x14ac:dyDescent="0.25">
      <c r="A118" s="1" t="s">
        <v>114</v>
      </c>
      <c r="B118" s="20">
        <f>+B119</f>
        <v>30050000</v>
      </c>
    </row>
    <row r="119" spans="1:2" x14ac:dyDescent="0.25">
      <c r="A119" s="17" t="s">
        <v>115</v>
      </c>
      <c r="B119" s="25">
        <f>SUM(B120:B131)</f>
        <v>30050000</v>
      </c>
    </row>
    <row r="120" spans="1:2" x14ac:dyDescent="0.25">
      <c r="A120" s="32" t="s">
        <v>116</v>
      </c>
      <c r="B120" s="30">
        <v>400000</v>
      </c>
    </row>
    <row r="121" spans="1:2" x14ac:dyDescent="0.25">
      <c r="A121" s="32" t="s">
        <v>117</v>
      </c>
      <c r="B121" s="30">
        <v>4000000</v>
      </c>
    </row>
    <row r="122" spans="1:2" x14ac:dyDescent="0.25">
      <c r="A122" s="32" t="s">
        <v>118</v>
      </c>
      <c r="B122" s="30">
        <v>1000000</v>
      </c>
    </row>
    <row r="123" spans="1:2" x14ac:dyDescent="0.25">
      <c r="A123" s="29" t="s">
        <v>119</v>
      </c>
      <c r="B123" s="30">
        <v>150000</v>
      </c>
    </row>
    <row r="124" spans="1:2" x14ac:dyDescent="0.25">
      <c r="A124" s="32" t="s">
        <v>120</v>
      </c>
      <c r="B124" s="30">
        <v>8000000</v>
      </c>
    </row>
    <row r="125" spans="1:2" x14ac:dyDescent="0.25">
      <c r="A125" s="32" t="s">
        <v>121</v>
      </c>
      <c r="B125" s="30">
        <v>5000000</v>
      </c>
    </row>
    <row r="126" spans="1:2" x14ac:dyDescent="0.25">
      <c r="A126" s="32" t="s">
        <v>122</v>
      </c>
      <c r="B126" s="30">
        <v>1000000</v>
      </c>
    </row>
    <row r="127" spans="1:2" x14ac:dyDescent="0.25">
      <c r="A127" s="32" t="s">
        <v>123</v>
      </c>
      <c r="B127" s="30">
        <v>1000000</v>
      </c>
    </row>
    <row r="128" spans="1:2" x14ac:dyDescent="0.25">
      <c r="A128" s="32" t="s">
        <v>124</v>
      </c>
      <c r="B128" s="30">
        <v>1400000</v>
      </c>
    </row>
    <row r="129" spans="1:2" x14ac:dyDescent="0.25">
      <c r="A129" s="32" t="s">
        <v>125</v>
      </c>
      <c r="B129" s="30">
        <v>4500000</v>
      </c>
    </row>
    <row r="130" spans="1:2" x14ac:dyDescent="0.25">
      <c r="A130" s="32" t="s">
        <v>126</v>
      </c>
      <c r="B130" s="30">
        <v>1200000</v>
      </c>
    </row>
    <row r="131" spans="1:2" x14ac:dyDescent="0.25">
      <c r="A131" s="32" t="s">
        <v>127</v>
      </c>
      <c r="B131" s="30">
        <v>2400000</v>
      </c>
    </row>
  </sheetData>
  <pageMargins left="0.70866141732283472" right="0.70866141732283472" top="0.74803149606299213" bottom="0.74803149606299213" header="0.31496062992125984" footer="0.31496062992125984"/>
  <pageSetup paperSize="5" scale="95" fitToHeight="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ORDENANZA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2022-10-17T11:45:41Z</cp:lastPrinted>
  <dcterms:created xsi:type="dcterms:W3CDTF">2022-09-16T15:58:34Z</dcterms:created>
  <dcterms:modified xsi:type="dcterms:W3CDTF">2022-10-26T17:19:29Z</dcterms:modified>
</cp:coreProperties>
</file>